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220" windowHeight="7965" activeTab="1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F2" i="2"/>
  <c r="B4" i="2"/>
  <c r="F4" i="2"/>
  <c r="F3" i="2"/>
  <c r="F5" i="2"/>
  <c r="L10" i="1"/>
  <c r="L1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L15" i="1"/>
</calcChain>
</file>

<file path=xl/sharedStrings.xml><?xml version="1.0" encoding="utf-8"?>
<sst xmlns="http://schemas.openxmlformats.org/spreadsheetml/2006/main" count="52" uniqueCount="39">
  <si>
    <t>θ</t>
  </si>
  <si>
    <t>T</t>
  </si>
  <si>
    <t>θ even</t>
  </si>
  <si>
    <t>θ odd</t>
  </si>
  <si>
    <t>T odd</t>
  </si>
  <si>
    <t>T even</t>
  </si>
  <si>
    <t>Area Under the curve</t>
  </si>
  <si>
    <t>h</t>
  </si>
  <si>
    <t>T_n</t>
  </si>
  <si>
    <t>T_0</t>
  </si>
  <si>
    <t>n</t>
  </si>
  <si>
    <t>θ_0</t>
  </si>
  <si>
    <t>θ_n (4*Pi)</t>
  </si>
  <si>
    <t>T odd * 4</t>
  </si>
  <si>
    <t>T even * 2</t>
  </si>
  <si>
    <t>Sum</t>
  </si>
  <si>
    <t>Calculating the Area Under the Curve Using Simpson 1/3 Rule</t>
  </si>
  <si>
    <t>J</t>
  </si>
  <si>
    <t>dt</t>
  </si>
  <si>
    <t>s</t>
  </si>
  <si>
    <t>rad/s</t>
  </si>
  <si>
    <r>
      <t>d</t>
    </r>
    <r>
      <rPr>
        <sz val="11"/>
        <color theme="1"/>
        <rFont val="Calibri"/>
        <family val="2"/>
      </rPr>
      <t>θ</t>
    </r>
  </si>
  <si>
    <t>°</t>
  </si>
  <si>
    <t>N.m</t>
  </si>
  <si>
    <t>T.dθ</t>
  </si>
  <si>
    <t>Wcycle</t>
  </si>
  <si>
    <t>Tmoy</t>
  </si>
  <si>
    <t>T-Tmoy</t>
  </si>
  <si>
    <t>ω</t>
  </si>
  <si>
    <t>kg.m^2</t>
  </si>
  <si>
    <t>ω0</t>
  </si>
  <si>
    <t>rad/s^2</t>
  </si>
  <si>
    <t>ω°</t>
  </si>
  <si>
    <t>ω°.dt</t>
  </si>
  <si>
    <t>ωmin</t>
  </si>
  <si>
    <t>ωmax</t>
  </si>
  <si>
    <t>δ</t>
  </si>
  <si>
    <t>-</t>
  </si>
  <si>
    <t>ωmoy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</si>
</sst>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</font>
    <font>
      <sz val="20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3" borderId="2" applyNumberFormat="0" applyAlignment="0" applyProtection="0"/>
    <xf numFmtId="0" fontId="4" fillId="4" borderId="3" applyNumberFormat="0" applyAlignment="0" applyProtection="0"/>
    <xf numFmtId="0" fontId="5" fillId="4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1" fillId="0" borderId="1" xfId="1"/>
    <xf numFmtId="0" fontId="2" fillId="2" borderId="0" xfId="2"/>
    <xf numFmtId="0" fontId="5" fillId="4" borderId="2" xfId="5"/>
    <xf numFmtId="0" fontId="5" fillId="4" borderId="0" xfId="5" applyBorder="1"/>
    <xf numFmtId="0" fontId="4" fillId="5" borderId="3" xfId="4" applyFill="1"/>
    <xf numFmtId="0" fontId="7" fillId="3" borderId="2" xfId="3" applyFo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0" fillId="0" borderId="0" xfId="1" applyFont="1" applyFill="1" applyBorder="1"/>
    <xf numFmtId="0" fontId="10" fillId="6" borderId="0" xfId="2" applyFont="1" applyFill="1"/>
    <xf numFmtId="0" fontId="0" fillId="0" borderId="0" xfId="0" applyBorder="1"/>
    <xf numFmtId="0" fontId="6" fillId="0" borderId="0" xfId="0" applyFont="1" applyBorder="1"/>
    <xf numFmtId="0" fontId="10" fillId="0" borderId="4" xfId="1" applyFont="1" applyFill="1" applyBorder="1"/>
    <xf numFmtId="0" fontId="0" fillId="0" borderId="4" xfId="0" applyBorder="1"/>
    <xf numFmtId="0" fontId="6" fillId="0" borderId="4" xfId="0" applyFont="1" applyBorder="1"/>
  </cellXfs>
  <cellStyles count="8">
    <cellStyle name="Calculation" xfId="5" builtinId="22"/>
    <cellStyle name="Followed Hyperlink" xfId="7" builtinId="9" hidden="1"/>
    <cellStyle name="Good" xfId="2" builtinId="26"/>
    <cellStyle name="Heading 3" xfId="1" builtinId="18"/>
    <cellStyle name="Hyperlink" xfId="6" builtinId="8" hidden="1"/>
    <cellStyle name="Input" xfId="3" builtinId="20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</c:v>
                </c:pt>
              </c:strCache>
            </c:strRef>
          </c:tx>
          <c:xVal>
            <c:numRef>
              <c:f>Sheet1!$A$2:$A$51</c:f>
              <c:numCache>
                <c:formatCode>General</c:formatCode>
                <c:ptCount val="50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</c:numCache>
            </c:numRef>
          </c:xVal>
          <c:yVal>
            <c:numRef>
              <c:f>Sheet1!$B$2:$B$51</c:f>
              <c:numCache>
                <c:formatCode>General</c:formatCode>
                <c:ptCount val="50"/>
                <c:pt idx="0">
                  <c:v>0</c:v>
                </c:pt>
                <c:pt idx="1">
                  <c:v>316</c:v>
                </c:pt>
                <c:pt idx="2">
                  <c:v>236</c:v>
                </c:pt>
                <c:pt idx="3">
                  <c:v>274</c:v>
                </c:pt>
                <c:pt idx="4">
                  <c:v>244</c:v>
                </c:pt>
                <c:pt idx="5">
                  <c:v>207</c:v>
                </c:pt>
                <c:pt idx="6">
                  <c:v>179</c:v>
                </c:pt>
                <c:pt idx="7">
                  <c:v>136</c:v>
                </c:pt>
                <c:pt idx="8">
                  <c:v>120</c:v>
                </c:pt>
                <c:pt idx="9">
                  <c:v>90</c:v>
                </c:pt>
                <c:pt idx="10">
                  <c:v>60</c:v>
                </c:pt>
                <c:pt idx="11">
                  <c:v>20</c:v>
                </c:pt>
                <c:pt idx="12">
                  <c:v>0</c:v>
                </c:pt>
                <c:pt idx="13">
                  <c:v>-12</c:v>
                </c:pt>
                <c:pt idx="14">
                  <c:v>-23</c:v>
                </c:pt>
                <c:pt idx="15">
                  <c:v>-29</c:v>
                </c:pt>
                <c:pt idx="16">
                  <c:v>-36</c:v>
                </c:pt>
                <c:pt idx="17">
                  <c:v>-35</c:v>
                </c:pt>
                <c:pt idx="18">
                  <c:v>-27</c:v>
                </c:pt>
                <c:pt idx="19">
                  <c:v>-14</c:v>
                </c:pt>
                <c:pt idx="20">
                  <c:v>-1</c:v>
                </c:pt>
                <c:pt idx="21">
                  <c:v>10</c:v>
                </c:pt>
                <c:pt idx="22">
                  <c:v>14</c:v>
                </c:pt>
                <c:pt idx="23">
                  <c:v>9.6</c:v>
                </c:pt>
                <c:pt idx="24">
                  <c:v>0</c:v>
                </c:pt>
                <c:pt idx="25">
                  <c:v>-9.6</c:v>
                </c:pt>
                <c:pt idx="26">
                  <c:v>-14</c:v>
                </c:pt>
                <c:pt idx="27">
                  <c:v>-10</c:v>
                </c:pt>
                <c:pt idx="28">
                  <c:v>1</c:v>
                </c:pt>
                <c:pt idx="29">
                  <c:v>14</c:v>
                </c:pt>
                <c:pt idx="30">
                  <c:v>27</c:v>
                </c:pt>
                <c:pt idx="31">
                  <c:v>35</c:v>
                </c:pt>
                <c:pt idx="32">
                  <c:v>36</c:v>
                </c:pt>
                <c:pt idx="33">
                  <c:v>31</c:v>
                </c:pt>
                <c:pt idx="34">
                  <c:v>23</c:v>
                </c:pt>
                <c:pt idx="35">
                  <c:v>12</c:v>
                </c:pt>
                <c:pt idx="36">
                  <c:v>12</c:v>
                </c:pt>
                <c:pt idx="37">
                  <c:v>-12</c:v>
                </c:pt>
                <c:pt idx="38">
                  <c:v>-23</c:v>
                </c:pt>
                <c:pt idx="39">
                  <c:v>-33</c:v>
                </c:pt>
                <c:pt idx="40">
                  <c:v>-40</c:v>
                </c:pt>
                <c:pt idx="41">
                  <c:v>-42</c:v>
                </c:pt>
                <c:pt idx="42">
                  <c:v>-41</c:v>
                </c:pt>
                <c:pt idx="43">
                  <c:v>-35</c:v>
                </c:pt>
                <c:pt idx="44">
                  <c:v>-30</c:v>
                </c:pt>
                <c:pt idx="45">
                  <c:v>-31</c:v>
                </c:pt>
                <c:pt idx="46">
                  <c:v>-62</c:v>
                </c:pt>
                <c:pt idx="47">
                  <c:v>-86</c:v>
                </c:pt>
                <c:pt idx="4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99072"/>
        <c:axId val="111700992"/>
      </c:scatterChart>
      <c:valAx>
        <c:axId val="111699072"/>
        <c:scaling>
          <c:orientation val="minMax"/>
          <c:max val="7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θ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00992"/>
        <c:crosses val="autoZero"/>
        <c:crossBetween val="midCat"/>
        <c:majorUnit val="180"/>
        <c:minorUnit val="15"/>
      </c:valAx>
      <c:valAx>
        <c:axId val="11170099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699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361949</xdr:colOff>
      <xdr:row>16</xdr:row>
      <xdr:rowOff>14287</xdr:rowOff>
    </xdr:from>
    <xdr:to>
      <xdr:col>21</xdr:col>
      <xdr:colOff>57150</xdr:colOff>
      <xdr:row>31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sqref="A1:B1048576"/>
    </sheetView>
  </sheetViews>
  <sheetFormatPr defaultColWidth="8.85546875" defaultRowHeight="15" x14ac:dyDescent="0.25"/>
  <cols>
    <col min="9" max="9" width="20" bestFit="1" customWidth="1"/>
    <col min="11" max="11" width="20" bestFit="1" customWidth="1"/>
    <col min="12" max="12" width="12" bestFit="1" customWidth="1"/>
  </cols>
  <sheetData>
    <row r="1" spans="1:19" ht="15.75" thickBot="1" x14ac:dyDescent="0.3">
      <c r="A1" s="2" t="s">
        <v>0</v>
      </c>
      <c r="B1" s="2" t="s">
        <v>1</v>
      </c>
    </row>
    <row r="2" spans="1:19" ht="26.25" x14ac:dyDescent="0.4">
      <c r="A2" s="3">
        <v>0</v>
      </c>
      <c r="B2" s="3">
        <v>0</v>
      </c>
      <c r="D2" s="1" t="s">
        <v>3</v>
      </c>
      <c r="E2" t="s">
        <v>4</v>
      </c>
      <c r="F2" t="s">
        <v>13</v>
      </c>
      <c r="G2" s="1" t="s">
        <v>2</v>
      </c>
      <c r="H2" s="1" t="s">
        <v>5</v>
      </c>
      <c r="I2" s="1" t="s">
        <v>14</v>
      </c>
      <c r="K2" s="7" t="s">
        <v>16</v>
      </c>
      <c r="L2" s="7"/>
      <c r="M2" s="7"/>
      <c r="N2" s="7"/>
      <c r="O2" s="7"/>
      <c r="P2" s="7"/>
      <c r="Q2" s="7"/>
      <c r="R2" s="7"/>
      <c r="S2" s="7"/>
    </row>
    <row r="3" spans="1:19" x14ac:dyDescent="0.25">
      <c r="A3" s="3">
        <v>15</v>
      </c>
      <c r="B3" s="3">
        <v>316</v>
      </c>
      <c r="D3">
        <v>15</v>
      </c>
      <c r="E3">
        <v>316</v>
      </c>
      <c r="F3" s="4">
        <f>E3*4</f>
        <v>1264</v>
      </c>
      <c r="G3">
        <v>30</v>
      </c>
      <c r="H3">
        <v>236</v>
      </c>
      <c r="I3" s="4">
        <f>H3*2</f>
        <v>472</v>
      </c>
    </row>
    <row r="4" spans="1:19" x14ac:dyDescent="0.25">
      <c r="A4" s="3">
        <v>30</v>
      </c>
      <c r="B4" s="3">
        <v>236</v>
      </c>
      <c r="D4">
        <v>45</v>
      </c>
      <c r="E4">
        <v>274</v>
      </c>
      <c r="F4" s="4">
        <f t="shared" ref="F4:F26" si="0">E4*4</f>
        <v>1096</v>
      </c>
      <c r="G4">
        <v>60</v>
      </c>
      <c r="H4">
        <v>244</v>
      </c>
      <c r="I4" s="4">
        <f t="shared" ref="I4:I26" si="1">H4*2</f>
        <v>488</v>
      </c>
    </row>
    <row r="5" spans="1:19" x14ac:dyDescent="0.25">
      <c r="A5" s="3">
        <v>45</v>
      </c>
      <c r="B5" s="3">
        <v>274</v>
      </c>
      <c r="D5">
        <v>75</v>
      </c>
      <c r="E5">
        <v>207</v>
      </c>
      <c r="F5" s="4">
        <f t="shared" si="0"/>
        <v>828</v>
      </c>
      <c r="G5">
        <v>90</v>
      </c>
      <c r="H5">
        <v>179</v>
      </c>
      <c r="I5" s="4">
        <f t="shared" si="1"/>
        <v>358</v>
      </c>
    </row>
    <row r="6" spans="1:19" x14ac:dyDescent="0.25">
      <c r="A6" s="3">
        <v>60</v>
      </c>
      <c r="B6" s="3">
        <v>244</v>
      </c>
      <c r="D6">
        <v>105</v>
      </c>
      <c r="E6">
        <v>136</v>
      </c>
      <c r="F6" s="4">
        <f t="shared" si="0"/>
        <v>544</v>
      </c>
      <c r="G6">
        <v>120</v>
      </c>
      <c r="H6">
        <v>120</v>
      </c>
      <c r="I6" s="4">
        <f t="shared" si="1"/>
        <v>240</v>
      </c>
    </row>
    <row r="7" spans="1:19" x14ac:dyDescent="0.25">
      <c r="A7" s="3">
        <v>75</v>
      </c>
      <c r="B7" s="3">
        <v>207</v>
      </c>
      <c r="D7">
        <v>135</v>
      </c>
      <c r="E7">
        <v>90</v>
      </c>
      <c r="F7" s="4">
        <f t="shared" si="0"/>
        <v>360</v>
      </c>
      <c r="G7">
        <v>150</v>
      </c>
      <c r="H7">
        <v>60</v>
      </c>
      <c r="I7" s="4">
        <f t="shared" si="1"/>
        <v>120</v>
      </c>
    </row>
    <row r="8" spans="1:19" x14ac:dyDescent="0.25">
      <c r="A8" s="3">
        <v>90</v>
      </c>
      <c r="B8" s="3">
        <v>179</v>
      </c>
      <c r="D8">
        <v>165</v>
      </c>
      <c r="E8">
        <v>20</v>
      </c>
      <c r="F8" s="4">
        <f t="shared" si="0"/>
        <v>80</v>
      </c>
      <c r="G8">
        <v>180</v>
      </c>
      <c r="H8">
        <v>0</v>
      </c>
      <c r="I8" s="4">
        <f t="shared" si="1"/>
        <v>0</v>
      </c>
      <c r="K8" t="s">
        <v>10</v>
      </c>
      <c r="L8">
        <v>48</v>
      </c>
    </row>
    <row r="9" spans="1:19" x14ac:dyDescent="0.25">
      <c r="A9" s="3">
        <v>105</v>
      </c>
      <c r="B9" s="3">
        <v>136</v>
      </c>
      <c r="D9">
        <v>195</v>
      </c>
      <c r="E9">
        <v>-12</v>
      </c>
      <c r="F9" s="4">
        <f t="shared" si="0"/>
        <v>-48</v>
      </c>
      <c r="G9">
        <v>210</v>
      </c>
      <c r="H9">
        <v>-23</v>
      </c>
      <c r="I9" s="4">
        <f t="shared" si="1"/>
        <v>-46</v>
      </c>
      <c r="K9" t="s">
        <v>8</v>
      </c>
      <c r="L9">
        <v>0</v>
      </c>
    </row>
    <row r="10" spans="1:19" x14ac:dyDescent="0.25">
      <c r="A10" s="3">
        <v>120</v>
      </c>
      <c r="B10" s="3">
        <v>120</v>
      </c>
      <c r="D10">
        <v>225</v>
      </c>
      <c r="E10">
        <v>-29</v>
      </c>
      <c r="F10" s="4">
        <f t="shared" si="0"/>
        <v>-116</v>
      </c>
      <c r="G10">
        <v>240</v>
      </c>
      <c r="H10">
        <v>-36</v>
      </c>
      <c r="I10" s="4">
        <f t="shared" si="1"/>
        <v>-72</v>
      </c>
      <c r="K10" s="1" t="s">
        <v>12</v>
      </c>
      <c r="L10" s="4">
        <f>4*3.14159265359</f>
        <v>12.56637061436</v>
      </c>
    </row>
    <row r="11" spans="1:19" x14ac:dyDescent="0.25">
      <c r="A11" s="3">
        <v>135</v>
      </c>
      <c r="B11" s="3">
        <v>90</v>
      </c>
      <c r="D11">
        <v>255</v>
      </c>
      <c r="E11">
        <v>-35</v>
      </c>
      <c r="F11" s="4">
        <f t="shared" si="0"/>
        <v>-140</v>
      </c>
      <c r="G11">
        <v>270</v>
      </c>
      <c r="H11">
        <v>-27</v>
      </c>
      <c r="I11" s="4">
        <f t="shared" si="1"/>
        <v>-54</v>
      </c>
      <c r="K11" t="s">
        <v>9</v>
      </c>
      <c r="L11">
        <v>0</v>
      </c>
    </row>
    <row r="12" spans="1:19" x14ac:dyDescent="0.25">
      <c r="A12" s="3">
        <v>150</v>
      </c>
      <c r="B12" s="3">
        <v>60</v>
      </c>
      <c r="D12">
        <v>285</v>
      </c>
      <c r="E12">
        <v>-14</v>
      </c>
      <c r="F12" s="4">
        <f t="shared" si="0"/>
        <v>-56</v>
      </c>
      <c r="G12">
        <v>300</v>
      </c>
      <c r="H12">
        <v>-1</v>
      </c>
      <c r="I12" s="4">
        <f t="shared" si="1"/>
        <v>-2</v>
      </c>
      <c r="K12" s="1" t="s">
        <v>11</v>
      </c>
      <c r="L12">
        <v>0</v>
      </c>
    </row>
    <row r="13" spans="1:19" x14ac:dyDescent="0.25">
      <c r="A13" s="3">
        <v>165</v>
      </c>
      <c r="B13" s="3">
        <v>20</v>
      </c>
      <c r="D13">
        <v>315</v>
      </c>
      <c r="E13">
        <v>10</v>
      </c>
      <c r="F13" s="4">
        <f t="shared" si="0"/>
        <v>40</v>
      </c>
      <c r="G13">
        <v>330</v>
      </c>
      <c r="H13">
        <v>14</v>
      </c>
      <c r="I13" s="4">
        <f t="shared" si="1"/>
        <v>28</v>
      </c>
      <c r="K13" t="s">
        <v>7</v>
      </c>
      <c r="L13" s="4">
        <f>(L10-L12)/L8</f>
        <v>0.26179938779916667</v>
      </c>
    </row>
    <row r="14" spans="1:19" x14ac:dyDescent="0.25">
      <c r="A14" s="3">
        <v>180</v>
      </c>
      <c r="B14" s="3">
        <v>0</v>
      </c>
      <c r="D14">
        <v>345</v>
      </c>
      <c r="E14">
        <v>9.6</v>
      </c>
      <c r="F14" s="4">
        <f t="shared" si="0"/>
        <v>38.4</v>
      </c>
      <c r="G14">
        <v>360</v>
      </c>
      <c r="H14">
        <v>0</v>
      </c>
      <c r="I14" s="4">
        <f t="shared" si="1"/>
        <v>0</v>
      </c>
    </row>
    <row r="15" spans="1:19" x14ac:dyDescent="0.25">
      <c r="A15" s="3">
        <v>195</v>
      </c>
      <c r="B15" s="3">
        <v>-12</v>
      </c>
      <c r="D15">
        <v>375</v>
      </c>
      <c r="E15">
        <v>-9.6</v>
      </c>
      <c r="F15" s="4">
        <f t="shared" si="0"/>
        <v>-38.4</v>
      </c>
      <c r="G15">
        <v>390</v>
      </c>
      <c r="H15">
        <v>-14</v>
      </c>
      <c r="I15" s="4">
        <f t="shared" si="1"/>
        <v>-28</v>
      </c>
      <c r="K15" s="6" t="s">
        <v>6</v>
      </c>
      <c r="L15" s="4">
        <f>(L13/3)*(B2+B50+F28+I28)</f>
        <v>395.66614142714053</v>
      </c>
    </row>
    <row r="16" spans="1:19" x14ac:dyDescent="0.25">
      <c r="A16" s="3">
        <v>210</v>
      </c>
      <c r="B16" s="3">
        <v>-23</v>
      </c>
      <c r="D16">
        <v>405</v>
      </c>
      <c r="E16">
        <v>-10</v>
      </c>
      <c r="F16" s="4">
        <f t="shared" si="0"/>
        <v>-40</v>
      </c>
      <c r="G16">
        <v>420</v>
      </c>
      <c r="H16">
        <v>1</v>
      </c>
      <c r="I16" s="4">
        <f t="shared" si="1"/>
        <v>2</v>
      </c>
    </row>
    <row r="17" spans="1:9" x14ac:dyDescent="0.25">
      <c r="A17" s="3">
        <v>225</v>
      </c>
      <c r="B17" s="3">
        <v>-29</v>
      </c>
      <c r="D17">
        <v>435</v>
      </c>
      <c r="E17">
        <v>14</v>
      </c>
      <c r="F17" s="4">
        <f t="shared" si="0"/>
        <v>56</v>
      </c>
      <c r="G17">
        <v>450</v>
      </c>
      <c r="H17">
        <v>27</v>
      </c>
      <c r="I17" s="4">
        <f t="shared" si="1"/>
        <v>54</v>
      </c>
    </row>
    <row r="18" spans="1:9" x14ac:dyDescent="0.25">
      <c r="A18" s="3">
        <v>240</v>
      </c>
      <c r="B18" s="3">
        <v>-36</v>
      </c>
      <c r="D18">
        <v>465</v>
      </c>
      <c r="E18">
        <v>35</v>
      </c>
      <c r="F18" s="4">
        <f t="shared" si="0"/>
        <v>140</v>
      </c>
      <c r="G18">
        <v>480</v>
      </c>
      <c r="H18">
        <v>36</v>
      </c>
      <c r="I18" s="4">
        <f t="shared" si="1"/>
        <v>72</v>
      </c>
    </row>
    <row r="19" spans="1:9" x14ac:dyDescent="0.25">
      <c r="A19" s="3">
        <v>255</v>
      </c>
      <c r="B19" s="3">
        <v>-35</v>
      </c>
      <c r="D19">
        <v>495</v>
      </c>
      <c r="E19">
        <v>31</v>
      </c>
      <c r="F19" s="4">
        <f t="shared" si="0"/>
        <v>124</v>
      </c>
      <c r="G19">
        <v>510</v>
      </c>
      <c r="H19">
        <v>23</v>
      </c>
      <c r="I19" s="4">
        <f t="shared" si="1"/>
        <v>46</v>
      </c>
    </row>
    <row r="20" spans="1:9" x14ac:dyDescent="0.25">
      <c r="A20" s="3">
        <v>270</v>
      </c>
      <c r="B20" s="3">
        <v>-27</v>
      </c>
      <c r="D20">
        <v>525</v>
      </c>
      <c r="E20">
        <v>12</v>
      </c>
      <c r="F20" s="4">
        <f t="shared" si="0"/>
        <v>48</v>
      </c>
      <c r="G20">
        <v>540</v>
      </c>
      <c r="H20">
        <v>12</v>
      </c>
      <c r="I20" s="4">
        <f t="shared" si="1"/>
        <v>24</v>
      </c>
    </row>
    <row r="21" spans="1:9" x14ac:dyDescent="0.25">
      <c r="A21" s="3">
        <v>285</v>
      </c>
      <c r="B21" s="3">
        <v>-14</v>
      </c>
      <c r="D21">
        <v>555</v>
      </c>
      <c r="E21">
        <v>-12</v>
      </c>
      <c r="F21" s="4">
        <f t="shared" si="0"/>
        <v>-48</v>
      </c>
      <c r="G21">
        <v>570</v>
      </c>
      <c r="H21">
        <v>-23</v>
      </c>
      <c r="I21" s="4">
        <f t="shared" si="1"/>
        <v>-46</v>
      </c>
    </row>
    <row r="22" spans="1:9" x14ac:dyDescent="0.25">
      <c r="A22" s="3">
        <v>300</v>
      </c>
      <c r="B22" s="3">
        <v>-1</v>
      </c>
      <c r="D22">
        <v>585</v>
      </c>
      <c r="E22">
        <v>-33</v>
      </c>
      <c r="F22" s="4">
        <f t="shared" si="0"/>
        <v>-132</v>
      </c>
      <c r="G22">
        <v>600</v>
      </c>
      <c r="H22">
        <v>-40</v>
      </c>
      <c r="I22" s="4">
        <f t="shared" si="1"/>
        <v>-80</v>
      </c>
    </row>
    <row r="23" spans="1:9" x14ac:dyDescent="0.25">
      <c r="A23" s="3">
        <v>315</v>
      </c>
      <c r="B23" s="3">
        <v>10</v>
      </c>
      <c r="D23">
        <v>615</v>
      </c>
      <c r="E23">
        <v>-42</v>
      </c>
      <c r="F23" s="4">
        <f t="shared" si="0"/>
        <v>-168</v>
      </c>
      <c r="G23">
        <v>630</v>
      </c>
      <c r="H23">
        <v>-41</v>
      </c>
      <c r="I23" s="4">
        <f t="shared" si="1"/>
        <v>-82</v>
      </c>
    </row>
    <row r="24" spans="1:9" x14ac:dyDescent="0.25">
      <c r="A24" s="3">
        <v>330</v>
      </c>
      <c r="B24" s="3">
        <v>14</v>
      </c>
      <c r="D24">
        <v>645</v>
      </c>
      <c r="E24">
        <v>-35</v>
      </c>
      <c r="F24" s="4">
        <f t="shared" si="0"/>
        <v>-140</v>
      </c>
      <c r="G24">
        <v>660</v>
      </c>
      <c r="H24">
        <v>-30</v>
      </c>
      <c r="I24" s="4">
        <f t="shared" si="1"/>
        <v>-60</v>
      </c>
    </row>
    <row r="25" spans="1:9" x14ac:dyDescent="0.25">
      <c r="A25" s="3">
        <v>345</v>
      </c>
      <c r="B25" s="3">
        <v>9.6</v>
      </c>
      <c r="D25">
        <v>675</v>
      </c>
      <c r="E25">
        <v>-31</v>
      </c>
      <c r="F25" s="4">
        <f t="shared" si="0"/>
        <v>-124</v>
      </c>
      <c r="G25">
        <v>690</v>
      </c>
      <c r="H25">
        <v>-62</v>
      </c>
      <c r="I25" s="4">
        <f t="shared" si="1"/>
        <v>-124</v>
      </c>
    </row>
    <row r="26" spans="1:9" x14ac:dyDescent="0.25">
      <c r="A26" s="3">
        <v>360</v>
      </c>
      <c r="B26" s="3">
        <v>0</v>
      </c>
      <c r="D26">
        <v>705</v>
      </c>
      <c r="E26">
        <v>-86</v>
      </c>
      <c r="F26" s="4">
        <f t="shared" si="0"/>
        <v>-344</v>
      </c>
      <c r="I26" s="4">
        <f t="shared" si="1"/>
        <v>0</v>
      </c>
    </row>
    <row r="27" spans="1:9" x14ac:dyDescent="0.25">
      <c r="A27" s="3">
        <v>375</v>
      </c>
      <c r="B27" s="3">
        <v>-9.6</v>
      </c>
    </row>
    <row r="28" spans="1:9" x14ac:dyDescent="0.25">
      <c r="A28" s="3">
        <v>390</v>
      </c>
      <c r="B28" s="3">
        <v>-14</v>
      </c>
      <c r="E28" t="s">
        <v>15</v>
      </c>
      <c r="F28" s="5">
        <f>SUM(F3:F26)</f>
        <v>3224</v>
      </c>
      <c r="H28" t="s">
        <v>15</v>
      </c>
      <c r="I28" s="5">
        <f>SUM(I3:I26)</f>
        <v>1310</v>
      </c>
    </row>
    <row r="29" spans="1:9" x14ac:dyDescent="0.25">
      <c r="A29" s="3">
        <v>405</v>
      </c>
      <c r="B29" s="3">
        <v>-10</v>
      </c>
    </row>
    <row r="30" spans="1:9" x14ac:dyDescent="0.25">
      <c r="A30" s="3">
        <v>420</v>
      </c>
      <c r="B30" s="3">
        <v>1</v>
      </c>
    </row>
    <row r="31" spans="1:9" x14ac:dyDescent="0.25">
      <c r="A31" s="3">
        <v>435</v>
      </c>
      <c r="B31" s="3">
        <v>14</v>
      </c>
    </row>
    <row r="32" spans="1:9" x14ac:dyDescent="0.25">
      <c r="A32" s="3">
        <v>450</v>
      </c>
      <c r="B32" s="3">
        <v>27</v>
      </c>
    </row>
    <row r="33" spans="1:2" x14ac:dyDescent="0.25">
      <c r="A33" s="3">
        <v>465</v>
      </c>
      <c r="B33" s="3">
        <v>35</v>
      </c>
    </row>
    <row r="34" spans="1:2" x14ac:dyDescent="0.25">
      <c r="A34" s="3">
        <v>480</v>
      </c>
      <c r="B34" s="3">
        <v>36</v>
      </c>
    </row>
    <row r="35" spans="1:2" x14ac:dyDescent="0.25">
      <c r="A35" s="3">
        <v>495</v>
      </c>
      <c r="B35" s="3">
        <v>31</v>
      </c>
    </row>
    <row r="36" spans="1:2" x14ac:dyDescent="0.25">
      <c r="A36" s="3">
        <v>510</v>
      </c>
      <c r="B36" s="3">
        <v>23</v>
      </c>
    </row>
    <row r="37" spans="1:2" x14ac:dyDescent="0.25">
      <c r="A37" s="3">
        <v>525</v>
      </c>
      <c r="B37" s="3">
        <v>12</v>
      </c>
    </row>
    <row r="38" spans="1:2" x14ac:dyDescent="0.25">
      <c r="A38" s="3">
        <v>540</v>
      </c>
      <c r="B38" s="3">
        <v>12</v>
      </c>
    </row>
    <row r="39" spans="1:2" x14ac:dyDescent="0.25">
      <c r="A39" s="3">
        <v>555</v>
      </c>
      <c r="B39" s="3">
        <v>-12</v>
      </c>
    </row>
    <row r="40" spans="1:2" x14ac:dyDescent="0.25">
      <c r="A40" s="3">
        <v>570</v>
      </c>
      <c r="B40" s="3">
        <v>-23</v>
      </c>
    </row>
    <row r="41" spans="1:2" x14ac:dyDescent="0.25">
      <c r="A41" s="3">
        <v>585</v>
      </c>
      <c r="B41" s="3">
        <v>-33</v>
      </c>
    </row>
    <row r="42" spans="1:2" x14ac:dyDescent="0.25">
      <c r="A42" s="3">
        <v>600</v>
      </c>
      <c r="B42" s="3">
        <v>-40</v>
      </c>
    </row>
    <row r="43" spans="1:2" x14ac:dyDescent="0.25">
      <c r="A43" s="3">
        <v>615</v>
      </c>
      <c r="B43" s="3">
        <v>-42</v>
      </c>
    </row>
    <row r="44" spans="1:2" x14ac:dyDescent="0.25">
      <c r="A44" s="3">
        <v>630</v>
      </c>
      <c r="B44" s="3">
        <v>-41</v>
      </c>
    </row>
    <row r="45" spans="1:2" x14ac:dyDescent="0.25">
      <c r="A45" s="3">
        <v>645</v>
      </c>
      <c r="B45" s="3">
        <v>-35</v>
      </c>
    </row>
    <row r="46" spans="1:2" x14ac:dyDescent="0.25">
      <c r="A46" s="3">
        <v>660</v>
      </c>
      <c r="B46" s="3">
        <v>-30</v>
      </c>
    </row>
    <row r="47" spans="1:2" x14ac:dyDescent="0.25">
      <c r="A47" s="3">
        <v>675</v>
      </c>
      <c r="B47" s="3">
        <v>-31</v>
      </c>
    </row>
    <row r="48" spans="1:2" x14ac:dyDescent="0.25">
      <c r="A48" s="3">
        <v>690</v>
      </c>
      <c r="B48" s="3">
        <v>-62</v>
      </c>
    </row>
    <row r="49" spans="1:2" x14ac:dyDescent="0.25">
      <c r="A49" s="3">
        <v>705</v>
      </c>
      <c r="B49" s="3">
        <v>-86</v>
      </c>
    </row>
    <row r="50" spans="1:2" x14ac:dyDescent="0.25">
      <c r="A50" s="3">
        <v>720</v>
      </c>
      <c r="B50" s="3">
        <v>0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/>
  </sheetViews>
  <sheetFormatPr defaultColWidth="8.85546875" defaultRowHeight="15" x14ac:dyDescent="0.25"/>
  <cols>
    <col min="6" max="6" width="12" bestFit="1" customWidth="1"/>
    <col min="9" max="9" width="10.42578125" customWidth="1"/>
  </cols>
  <sheetData>
    <row r="1" spans="1:8" x14ac:dyDescent="0.25">
      <c r="A1" s="1" t="s">
        <v>30</v>
      </c>
      <c r="B1" s="8">
        <v>235.6</v>
      </c>
      <c r="C1" t="s">
        <v>20</v>
      </c>
      <c r="E1" t="s">
        <v>25</v>
      </c>
      <c r="F1" s="10">
        <f xml:space="preserve"> SUM(C9:C57)</f>
        <v>0</v>
      </c>
      <c r="G1" t="s">
        <v>17</v>
      </c>
    </row>
    <row r="2" spans="1:8" x14ac:dyDescent="0.25">
      <c r="A2" s="1" t="s">
        <v>38</v>
      </c>
      <c r="B2" s="8">
        <v>250</v>
      </c>
      <c r="C2" t="s">
        <v>20</v>
      </c>
      <c r="E2" t="s">
        <v>26</v>
      </c>
      <c r="F2" s="10">
        <f xml:space="preserve"> $F$1/(($A$57-$A$9)*PI()/180)</f>
        <v>0</v>
      </c>
      <c r="G2" t="s">
        <v>23</v>
      </c>
    </row>
    <row r="3" spans="1:8" x14ac:dyDescent="0.25">
      <c r="A3" t="s">
        <v>21</v>
      </c>
      <c r="B3" s="8">
        <v>15</v>
      </c>
      <c r="C3" t="s">
        <v>22</v>
      </c>
      <c r="E3" s="1" t="s">
        <v>34</v>
      </c>
      <c r="F3" s="10">
        <f xml:space="preserve"> MIN(G10:G57)</f>
        <v>0</v>
      </c>
      <c r="G3" t="s">
        <v>20</v>
      </c>
    </row>
    <row r="4" spans="1:8" x14ac:dyDescent="0.25">
      <c r="A4" t="s">
        <v>18</v>
      </c>
      <c r="B4" s="8">
        <f xml:space="preserve"> B3*PI()/180/B2</f>
        <v>1.0471975511965976E-3</v>
      </c>
      <c r="C4" t="s">
        <v>19</v>
      </c>
      <c r="E4" s="1" t="s">
        <v>35</v>
      </c>
      <c r="F4" s="10">
        <f xml:space="preserve"> MAX(G10:G57)</f>
        <v>0</v>
      </c>
      <c r="G4" t="s">
        <v>20</v>
      </c>
    </row>
    <row r="5" spans="1:8" x14ac:dyDescent="0.25">
      <c r="A5" t="s">
        <v>17</v>
      </c>
      <c r="B5" s="9"/>
      <c r="C5" t="s">
        <v>29</v>
      </c>
      <c r="E5" s="1" t="s">
        <v>36</v>
      </c>
      <c r="F5" s="10">
        <f xml:space="preserve"> (F4-F3)/B2</f>
        <v>0</v>
      </c>
      <c r="G5" t="s">
        <v>37</v>
      </c>
    </row>
    <row r="7" spans="1:8" x14ac:dyDescent="0.25">
      <c r="A7" s="11" t="s">
        <v>0</v>
      </c>
      <c r="B7" s="11" t="s">
        <v>1</v>
      </c>
      <c r="C7" s="13" t="s">
        <v>24</v>
      </c>
      <c r="D7" s="13" t="s">
        <v>27</v>
      </c>
      <c r="E7" s="14" t="s">
        <v>32</v>
      </c>
      <c r="F7" s="14" t="s">
        <v>33</v>
      </c>
      <c r="G7" s="14" t="s">
        <v>28</v>
      </c>
      <c r="H7" s="1"/>
    </row>
    <row r="8" spans="1:8" x14ac:dyDescent="0.25">
      <c r="A8" s="15" t="s">
        <v>22</v>
      </c>
      <c r="B8" s="15" t="s">
        <v>23</v>
      </c>
      <c r="C8" s="16" t="s">
        <v>17</v>
      </c>
      <c r="D8" s="16" t="s">
        <v>23</v>
      </c>
      <c r="E8" s="16" t="s">
        <v>31</v>
      </c>
      <c r="F8" s="16" t="s">
        <v>20</v>
      </c>
      <c r="G8" s="17" t="s">
        <v>20</v>
      </c>
      <c r="H8" s="1"/>
    </row>
    <row r="9" spans="1:8" x14ac:dyDescent="0.25">
      <c r="A9" s="12">
        <v>0</v>
      </c>
      <c r="B9" s="12">
        <v>0</v>
      </c>
    </row>
    <row r="10" spans="1:8" x14ac:dyDescent="0.25">
      <c r="A10" s="12">
        <f t="shared" ref="A10:A57" si="0" xml:space="preserve"> A9+$B$3</f>
        <v>15</v>
      </c>
      <c r="B10" s="12">
        <v>316</v>
      </c>
    </row>
    <row r="11" spans="1:8" x14ac:dyDescent="0.25">
      <c r="A11" s="12">
        <f t="shared" si="0"/>
        <v>30</v>
      </c>
      <c r="B11" s="12">
        <v>236</v>
      </c>
    </row>
    <row r="12" spans="1:8" x14ac:dyDescent="0.25">
      <c r="A12" s="12">
        <f t="shared" si="0"/>
        <v>45</v>
      </c>
      <c r="B12" s="12">
        <v>274</v>
      </c>
    </row>
    <row r="13" spans="1:8" x14ac:dyDescent="0.25">
      <c r="A13" s="12">
        <f t="shared" si="0"/>
        <v>60</v>
      </c>
      <c r="B13" s="12">
        <v>244</v>
      </c>
    </row>
    <row r="14" spans="1:8" x14ac:dyDescent="0.25">
      <c r="A14" s="12">
        <f t="shared" si="0"/>
        <v>75</v>
      </c>
      <c r="B14" s="12">
        <v>207</v>
      </c>
    </row>
    <row r="15" spans="1:8" x14ac:dyDescent="0.25">
      <c r="A15" s="12">
        <f t="shared" si="0"/>
        <v>90</v>
      </c>
      <c r="B15" s="12">
        <v>179</v>
      </c>
    </row>
    <row r="16" spans="1:8" x14ac:dyDescent="0.25">
      <c r="A16" s="12">
        <f t="shared" si="0"/>
        <v>105</v>
      </c>
      <c r="B16" s="12">
        <v>136</v>
      </c>
    </row>
    <row r="17" spans="1:2" x14ac:dyDescent="0.25">
      <c r="A17" s="12">
        <f t="shared" si="0"/>
        <v>120</v>
      </c>
      <c r="B17" s="12">
        <v>120</v>
      </c>
    </row>
    <row r="18" spans="1:2" x14ac:dyDescent="0.25">
      <c r="A18" s="12">
        <f t="shared" si="0"/>
        <v>135</v>
      </c>
      <c r="B18" s="12">
        <v>90</v>
      </c>
    </row>
    <row r="19" spans="1:2" x14ac:dyDescent="0.25">
      <c r="A19" s="12">
        <f t="shared" si="0"/>
        <v>150</v>
      </c>
      <c r="B19" s="12">
        <v>60</v>
      </c>
    </row>
    <row r="20" spans="1:2" x14ac:dyDescent="0.25">
      <c r="A20" s="12">
        <f t="shared" si="0"/>
        <v>165</v>
      </c>
      <c r="B20" s="12">
        <v>20</v>
      </c>
    </row>
    <row r="21" spans="1:2" x14ac:dyDescent="0.25">
      <c r="A21" s="12">
        <f t="shared" si="0"/>
        <v>180</v>
      </c>
      <c r="B21" s="12">
        <v>0</v>
      </c>
    </row>
    <row r="22" spans="1:2" x14ac:dyDescent="0.25">
      <c r="A22" s="12">
        <f t="shared" si="0"/>
        <v>195</v>
      </c>
      <c r="B22" s="12">
        <v>-12</v>
      </c>
    </row>
    <row r="23" spans="1:2" x14ac:dyDescent="0.25">
      <c r="A23" s="12">
        <f t="shared" si="0"/>
        <v>210</v>
      </c>
      <c r="B23" s="12">
        <v>-23</v>
      </c>
    </row>
    <row r="24" spans="1:2" x14ac:dyDescent="0.25">
      <c r="A24" s="12">
        <f t="shared" si="0"/>
        <v>225</v>
      </c>
      <c r="B24" s="12">
        <v>-29</v>
      </c>
    </row>
    <row r="25" spans="1:2" x14ac:dyDescent="0.25">
      <c r="A25" s="12">
        <f t="shared" si="0"/>
        <v>240</v>
      </c>
      <c r="B25" s="12">
        <v>-36</v>
      </c>
    </row>
    <row r="26" spans="1:2" x14ac:dyDescent="0.25">
      <c r="A26" s="12">
        <f t="shared" si="0"/>
        <v>255</v>
      </c>
      <c r="B26" s="12">
        <v>-35</v>
      </c>
    </row>
    <row r="27" spans="1:2" x14ac:dyDescent="0.25">
      <c r="A27" s="12">
        <f t="shared" si="0"/>
        <v>270</v>
      </c>
      <c r="B27" s="12">
        <v>-27</v>
      </c>
    </row>
    <row r="28" spans="1:2" x14ac:dyDescent="0.25">
      <c r="A28" s="12">
        <f t="shared" si="0"/>
        <v>285</v>
      </c>
      <c r="B28" s="12">
        <v>-14</v>
      </c>
    </row>
    <row r="29" spans="1:2" x14ac:dyDescent="0.25">
      <c r="A29" s="12">
        <f t="shared" si="0"/>
        <v>300</v>
      </c>
      <c r="B29" s="12">
        <v>-1</v>
      </c>
    </row>
    <row r="30" spans="1:2" x14ac:dyDescent="0.25">
      <c r="A30" s="12">
        <f t="shared" si="0"/>
        <v>315</v>
      </c>
      <c r="B30" s="12">
        <v>10</v>
      </c>
    </row>
    <row r="31" spans="1:2" x14ac:dyDescent="0.25">
      <c r="A31" s="12">
        <f t="shared" si="0"/>
        <v>330</v>
      </c>
      <c r="B31" s="12">
        <v>14</v>
      </c>
    </row>
    <row r="32" spans="1:2" x14ac:dyDescent="0.25">
      <c r="A32" s="12">
        <f t="shared" si="0"/>
        <v>345</v>
      </c>
      <c r="B32" s="12">
        <v>9.6</v>
      </c>
    </row>
    <row r="33" spans="1:2" x14ac:dyDescent="0.25">
      <c r="A33" s="12">
        <f t="shared" si="0"/>
        <v>360</v>
      </c>
      <c r="B33" s="12">
        <v>0</v>
      </c>
    </row>
    <row r="34" spans="1:2" x14ac:dyDescent="0.25">
      <c r="A34" s="12">
        <f t="shared" si="0"/>
        <v>375</v>
      </c>
      <c r="B34" s="12">
        <v>-9.6</v>
      </c>
    </row>
    <row r="35" spans="1:2" x14ac:dyDescent="0.25">
      <c r="A35" s="12">
        <f t="shared" si="0"/>
        <v>390</v>
      </c>
      <c r="B35" s="12">
        <v>-14</v>
      </c>
    </row>
    <row r="36" spans="1:2" x14ac:dyDescent="0.25">
      <c r="A36" s="12">
        <f t="shared" si="0"/>
        <v>405</v>
      </c>
      <c r="B36" s="12">
        <v>-10</v>
      </c>
    </row>
    <row r="37" spans="1:2" x14ac:dyDescent="0.25">
      <c r="A37" s="12">
        <f t="shared" si="0"/>
        <v>420</v>
      </c>
      <c r="B37" s="12">
        <v>1</v>
      </c>
    </row>
    <row r="38" spans="1:2" x14ac:dyDescent="0.25">
      <c r="A38" s="12">
        <f t="shared" si="0"/>
        <v>435</v>
      </c>
      <c r="B38" s="12">
        <v>14</v>
      </c>
    </row>
    <row r="39" spans="1:2" x14ac:dyDescent="0.25">
      <c r="A39" s="12">
        <f t="shared" si="0"/>
        <v>450</v>
      </c>
      <c r="B39" s="12">
        <v>27</v>
      </c>
    </row>
    <row r="40" spans="1:2" x14ac:dyDescent="0.25">
      <c r="A40" s="12">
        <f t="shared" si="0"/>
        <v>465</v>
      </c>
      <c r="B40" s="12">
        <v>35</v>
      </c>
    </row>
    <row r="41" spans="1:2" x14ac:dyDescent="0.25">
      <c r="A41" s="12">
        <f t="shared" si="0"/>
        <v>480</v>
      </c>
      <c r="B41" s="12">
        <v>36</v>
      </c>
    </row>
    <row r="42" spans="1:2" x14ac:dyDescent="0.25">
      <c r="A42" s="12">
        <f t="shared" si="0"/>
        <v>495</v>
      </c>
      <c r="B42" s="12">
        <v>31</v>
      </c>
    </row>
    <row r="43" spans="1:2" x14ac:dyDescent="0.25">
      <c r="A43" s="12">
        <f t="shared" si="0"/>
        <v>510</v>
      </c>
      <c r="B43" s="12">
        <v>23</v>
      </c>
    </row>
    <row r="44" spans="1:2" x14ac:dyDescent="0.25">
      <c r="A44" s="12">
        <f t="shared" si="0"/>
        <v>525</v>
      </c>
      <c r="B44" s="12">
        <v>12</v>
      </c>
    </row>
    <row r="45" spans="1:2" x14ac:dyDescent="0.25">
      <c r="A45" s="12">
        <f t="shared" si="0"/>
        <v>540</v>
      </c>
      <c r="B45" s="12">
        <v>12</v>
      </c>
    </row>
    <row r="46" spans="1:2" x14ac:dyDescent="0.25">
      <c r="A46" s="12">
        <f t="shared" si="0"/>
        <v>555</v>
      </c>
      <c r="B46" s="12">
        <v>-12</v>
      </c>
    </row>
    <row r="47" spans="1:2" x14ac:dyDescent="0.25">
      <c r="A47" s="12">
        <f t="shared" si="0"/>
        <v>570</v>
      </c>
      <c r="B47" s="12">
        <v>-23</v>
      </c>
    </row>
    <row r="48" spans="1:2" x14ac:dyDescent="0.25">
      <c r="A48" s="12">
        <f t="shared" si="0"/>
        <v>585</v>
      </c>
      <c r="B48" s="12">
        <v>-33</v>
      </c>
    </row>
    <row r="49" spans="1:2" x14ac:dyDescent="0.25">
      <c r="A49" s="12">
        <f t="shared" si="0"/>
        <v>600</v>
      </c>
      <c r="B49" s="12">
        <v>-40</v>
      </c>
    </row>
    <row r="50" spans="1:2" x14ac:dyDescent="0.25">
      <c r="A50" s="12">
        <f t="shared" si="0"/>
        <v>615</v>
      </c>
      <c r="B50" s="12">
        <v>-42</v>
      </c>
    </row>
    <row r="51" spans="1:2" x14ac:dyDescent="0.25">
      <c r="A51" s="12">
        <f t="shared" si="0"/>
        <v>630</v>
      </c>
      <c r="B51" s="12">
        <v>-41</v>
      </c>
    </row>
    <row r="52" spans="1:2" x14ac:dyDescent="0.25">
      <c r="A52" s="12">
        <f t="shared" si="0"/>
        <v>645</v>
      </c>
      <c r="B52" s="12">
        <v>-35</v>
      </c>
    </row>
    <row r="53" spans="1:2" x14ac:dyDescent="0.25">
      <c r="A53" s="12">
        <f t="shared" si="0"/>
        <v>660</v>
      </c>
      <c r="B53" s="12">
        <v>-30</v>
      </c>
    </row>
    <row r="54" spans="1:2" x14ac:dyDescent="0.25">
      <c r="A54" s="12">
        <f t="shared" si="0"/>
        <v>675</v>
      </c>
      <c r="B54" s="12">
        <v>-31</v>
      </c>
    </row>
    <row r="55" spans="1:2" x14ac:dyDescent="0.25">
      <c r="A55" s="12">
        <f t="shared" si="0"/>
        <v>690</v>
      </c>
      <c r="B55" s="12">
        <v>-62</v>
      </c>
    </row>
    <row r="56" spans="1:2" x14ac:dyDescent="0.25">
      <c r="A56" s="12">
        <f t="shared" si="0"/>
        <v>705</v>
      </c>
      <c r="B56" s="12">
        <v>-86</v>
      </c>
    </row>
    <row r="57" spans="1:2" x14ac:dyDescent="0.25">
      <c r="A57" s="12">
        <f t="shared" si="0"/>
        <v>720</v>
      </c>
      <c r="B57" s="12">
        <v>0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EPFL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Shalash Karim</dc:creator>
  <cp:lastModifiedBy>Kévin Rosset</cp:lastModifiedBy>
  <dcterms:created xsi:type="dcterms:W3CDTF">2014-03-13T13:03:09Z</dcterms:created>
  <dcterms:modified xsi:type="dcterms:W3CDTF">2016-10-21T15:41:35Z</dcterms:modified>
</cp:coreProperties>
</file>